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20e66feaa40cbb/Documents/homepage/TACTYC2025/Comparative Financial Statements/"/>
    </mc:Choice>
  </mc:AlternateContent>
  <xr:revisionPtr revIDLastSave="30" documentId="11_34D71A1CE8114C5E610D78713791E83596AA5F7F" xr6:coauthVersionLast="47" xr6:coauthVersionMax="47" xr10:uidLastSave="{0254FA34-6CAC-48EB-BE96-17C47A40D271}"/>
  <bookViews>
    <workbookView xWindow="2220" yWindow="750" windowWidth="21600" windowHeight="11295" firstSheet="1" activeTab="1" xr2:uid="{00000000-000D-0000-FFFF-FFFF00000000}"/>
  </bookViews>
  <sheets>
    <sheet name="Comparative Income Statement" sheetId="1" r:id="rId1"/>
    <sheet name="Comparative Balance Sheet" sheetId="4" r:id="rId2"/>
    <sheet name="Time Series Income Statement" sheetId="2" r:id="rId3"/>
    <sheet name="Time Series Balance Sheet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4" l="1"/>
  <c r="C42" i="4"/>
  <c r="B42" i="4"/>
  <c r="D25" i="4"/>
  <c r="C25" i="4"/>
  <c r="B25" i="4"/>
  <c r="D10" i="4"/>
  <c r="C10" i="4"/>
  <c r="B10" i="4"/>
  <c r="C42" i="3"/>
  <c r="D42" i="3"/>
  <c r="C25" i="3"/>
  <c r="C31" i="3"/>
  <c r="D25" i="3"/>
  <c r="D31" i="3"/>
  <c r="D10" i="3"/>
  <c r="D18" i="3"/>
  <c r="C10" i="3"/>
  <c r="C18" i="3"/>
  <c r="B42" i="3"/>
  <c r="B25" i="3"/>
  <c r="B31" i="3"/>
  <c r="B44" i="3"/>
  <c r="B10" i="3"/>
  <c r="B18" i="3"/>
  <c r="D18" i="4"/>
  <c r="C44" i="3"/>
  <c r="C18" i="4"/>
  <c r="D31" i="4"/>
  <c r="B31" i="4"/>
  <c r="B18" i="4"/>
  <c r="C31" i="4"/>
  <c r="D44" i="3"/>
  <c r="C44" i="4"/>
  <c r="C11" i="1"/>
  <c r="D11" i="1"/>
  <c r="C5" i="1"/>
  <c r="D5" i="1"/>
  <c r="B11" i="1"/>
  <c r="B5" i="1"/>
  <c r="C11" i="2"/>
  <c r="D11" i="2"/>
  <c r="C5" i="2"/>
  <c r="D5" i="2"/>
  <c r="B11" i="2"/>
  <c r="B5" i="2"/>
  <c r="D44" i="4"/>
  <c r="B12" i="2"/>
  <c r="B44" i="4"/>
  <c r="B12" i="1"/>
  <c r="D12" i="1"/>
  <c r="C12" i="1"/>
  <c r="D12" i="2"/>
  <c r="C12" i="2"/>
  <c r="C15" i="2"/>
  <c r="B15" i="2"/>
  <c r="D15" i="2"/>
  <c r="C15" i="1"/>
  <c r="B15" i="1"/>
  <c r="D15" i="1"/>
  <c r="B17" i="2"/>
  <c r="D17" i="2"/>
  <c r="C17" i="2"/>
  <c r="D17" i="1"/>
  <c r="C17" i="1"/>
  <c r="B17" i="1"/>
  <c r="D20" i="2"/>
  <c r="C20" i="2"/>
  <c r="B20" i="2"/>
  <c r="B20" i="1"/>
  <c r="C20" i="1"/>
  <c r="D20" i="1"/>
</calcChain>
</file>

<file path=xl/sharedStrings.xml><?xml version="1.0" encoding="utf-8"?>
<sst xmlns="http://schemas.openxmlformats.org/spreadsheetml/2006/main" count="208" uniqueCount="71">
  <si>
    <t>Wal-Mart</t>
  </si>
  <si>
    <t>Year Ending</t>
  </si>
  <si>
    <t>Total Revenue</t>
  </si>
  <si>
    <t>Cost of Revenue</t>
  </si>
  <si>
    <t>Gross Profit</t>
  </si>
  <si>
    <t>Operating Expenses</t>
  </si>
  <si>
    <t>Research Development</t>
  </si>
  <si>
    <t>Selling General and Administrative</t>
  </si>
  <si>
    <t>Non Recurring</t>
  </si>
  <si>
    <t>Others</t>
  </si>
  <si>
    <t>Total Operating Expenses</t>
  </si>
  <si>
    <t>Operating Income or Loss</t>
  </si>
  <si>
    <t>Income from Continuing Operating</t>
  </si>
  <si>
    <t>Total Other Income/Expenses Net</t>
  </si>
  <si>
    <t>Earnings Before Interest and Taxes</t>
  </si>
  <si>
    <t>Interest Expense</t>
  </si>
  <si>
    <t>Income Before Tax</t>
  </si>
  <si>
    <t>Income Tax Expense</t>
  </si>
  <si>
    <t>Minority Interest</t>
  </si>
  <si>
    <t>Net Income from Continuing Ops</t>
  </si>
  <si>
    <t>FY 2012</t>
  </si>
  <si>
    <t>Target</t>
  </si>
  <si>
    <t>JC Penney</t>
  </si>
  <si>
    <t>Balance Sheet</t>
  </si>
  <si>
    <t>Date</t>
  </si>
  <si>
    <t>Assets</t>
  </si>
  <si>
    <t>Current Assets</t>
  </si>
  <si>
    <t>Total Current Assets</t>
  </si>
  <si>
    <t>Long Term Investments</t>
  </si>
  <si>
    <t>Property Plant and Equipment</t>
  </si>
  <si>
    <t>Goodwill</t>
  </si>
  <si>
    <t>Intangible Assets</t>
  </si>
  <si>
    <t>Accumulated Amortization</t>
  </si>
  <si>
    <t>Other Assets</t>
  </si>
  <si>
    <t>Deferred Long Term Asset Charges</t>
  </si>
  <si>
    <t>Cash and Cash Equivalents</t>
  </si>
  <si>
    <t>Short Term Investments</t>
  </si>
  <si>
    <t>Net Receivables</t>
  </si>
  <si>
    <t>Inventory</t>
  </si>
  <si>
    <t>Other Current Assets</t>
  </si>
  <si>
    <t>Total Assets</t>
  </si>
  <si>
    <t>Liabilities</t>
  </si>
  <si>
    <t>Current Liabilities</t>
  </si>
  <si>
    <t>Accounts Payable</t>
  </si>
  <si>
    <t>Short/Current Long Term Debt</t>
  </si>
  <si>
    <t>Other Current Liabilities</t>
  </si>
  <si>
    <t>Total Current Liabilities</t>
  </si>
  <si>
    <t>Long Term Debt</t>
  </si>
  <si>
    <t>Other Liabilities</t>
  </si>
  <si>
    <t>Deferred Long Term Liability Charges</t>
  </si>
  <si>
    <t>Negative Goodwill</t>
  </si>
  <si>
    <t>Total Liabilities</t>
  </si>
  <si>
    <t>Stockholders' Equity</t>
  </si>
  <si>
    <t>Misc Stocks Options Warrants</t>
  </si>
  <si>
    <t>Redeemable Preferred Stock</t>
  </si>
  <si>
    <t>Preferred Stock</t>
  </si>
  <si>
    <t>Common Stock</t>
  </si>
  <si>
    <t>Retained Earnings</t>
  </si>
  <si>
    <t>Treasury Stock</t>
  </si>
  <si>
    <t>Capital Surplus</t>
  </si>
  <si>
    <t>Other Stockholder Equity</t>
  </si>
  <si>
    <t>Total Stockholder Equity</t>
  </si>
  <si>
    <t>Total Liabilities and Equity</t>
  </si>
  <si>
    <t>Common Size</t>
  </si>
  <si>
    <t>Comparative Balance Sheets</t>
  </si>
  <si>
    <t>Year 1</t>
  </si>
  <si>
    <t>Year 2</t>
  </si>
  <si>
    <t>Year 3</t>
  </si>
  <si>
    <t>Percent Change year to year</t>
  </si>
  <si>
    <t>Index (year 1 base)</t>
  </si>
  <si>
    <t>Percent change year to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</si>
</sst>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0" xfId="1" applyNumberFormat="1" applyFont="1"/>
    <xf numFmtId="164" fontId="0" fillId="0" borderId="0" xfId="1" applyNumberFormat="1" applyFont="1" applyAlignment="1">
      <alignment horizontal="left" indent="1"/>
    </xf>
    <xf numFmtId="166" fontId="0" fillId="0" borderId="0" xfId="2" applyNumberFormat="1" applyFont="1"/>
    <xf numFmtId="0" fontId="0" fillId="0" borderId="0" xfId="0" applyAlignment="1">
      <alignment horizontal="center"/>
    </xf>
    <xf numFmtId="4" fontId="0" fillId="0" borderId="0" xfId="1" applyNumberFormat="1" applyFont="1"/>
    <xf numFmtId="4" fontId="3" fillId="0" borderId="0" xfId="1" applyNumberFormat="1" applyFont="1" applyFill="1"/>
    <xf numFmtId="4" fontId="4" fillId="0" borderId="0" xfId="1" applyNumberFormat="1" applyFont="1" applyFill="1"/>
    <xf numFmtId="4" fontId="4" fillId="0" borderId="0" xfId="1" applyNumberFormat="1" applyFont="1" applyFill="1" applyAlignment="1">
      <alignment horizontal="left" indent="1"/>
    </xf>
    <xf numFmtId="3" fontId="0" fillId="0" borderId="0" xfId="1" applyNumberFormat="1" applyFont="1"/>
    <xf numFmtId="3" fontId="2" fillId="0" borderId="0" xfId="1" applyNumberFormat="1" applyFont="1"/>
    <xf numFmtId="3" fontId="0" fillId="0" borderId="0" xfId="1" applyNumberFormat="1" applyFont="1" applyAlignment="1">
      <alignment horizontal="left" indent="1"/>
    </xf>
    <xf numFmtId="3" fontId="0" fillId="0" borderId="1" xfId="1" applyNumberFormat="1" applyFont="1" applyBorder="1"/>
    <xf numFmtId="10" fontId="0" fillId="0" borderId="0" xfId="2" applyNumberFormat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5" xfId="0" applyNumberFormat="1" applyBorder="1"/>
    <xf numFmtId="10" fontId="0" fillId="0" borderId="0" xfId="0" applyNumberFormat="1" applyBorder="1"/>
    <xf numFmtId="10" fontId="0" fillId="0" borderId="6" xfId="0" applyNumberFormat="1" applyBorder="1"/>
    <xf numFmtId="10" fontId="0" fillId="0" borderId="7" xfId="0" applyNumberFormat="1" applyBorder="1"/>
    <xf numFmtId="10" fontId="0" fillId="0" borderId="1" xfId="0" applyNumberFormat="1" applyBorder="1"/>
    <xf numFmtId="10" fontId="0" fillId="0" borderId="8" xfId="0" applyNumberFormat="1" applyBorder="1"/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3" fontId="0" fillId="0" borderId="5" xfId="1" applyNumberFormat="1" applyFont="1" applyBorder="1"/>
    <xf numFmtId="3" fontId="0" fillId="0" borderId="0" xfId="1" applyNumberFormat="1" applyFont="1" applyBorder="1"/>
    <xf numFmtId="3" fontId="0" fillId="0" borderId="6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43" fontId="0" fillId="0" borderId="5" xfId="1" applyFont="1" applyBorder="1"/>
    <xf numFmtId="43" fontId="0" fillId="0" borderId="0" xfId="1" applyFont="1" applyBorder="1"/>
    <xf numFmtId="43" fontId="0" fillId="0" borderId="6" xfId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4C53061E-1C1C-434E-A068-7D6D52CE2D1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zoomScale="90" zoomScaleNormal="90" workbookViewId="0"/>
  </sheetViews>
  <sheetFormatPr defaultRowHeight="15" x14ac:dyDescent="0.25"/>
  <cols>
    <col min="1" max="1" width="32.42578125" bestFit="1" customWidth="1"/>
    <col min="2" max="2" width="13.28515625" bestFit="1" customWidth="1"/>
    <col min="3" max="3" width="14.28515625" bestFit="1" customWidth="1"/>
    <col min="4" max="4" width="12.140625" bestFit="1" customWidth="1"/>
    <col min="6" max="6" width="33.85546875" bestFit="1" customWidth="1"/>
    <col min="9" max="9" width="10" bestFit="1" customWidth="1"/>
  </cols>
  <sheetData>
    <row r="1" spans="1:9" x14ac:dyDescent="0.25">
      <c r="B1" t="s">
        <v>20</v>
      </c>
      <c r="F1" t="s">
        <v>63</v>
      </c>
    </row>
    <row r="2" spans="1:9" x14ac:dyDescent="0.25">
      <c r="B2" t="s">
        <v>0</v>
      </c>
      <c r="C2" t="s">
        <v>21</v>
      </c>
      <c r="D2" t="s">
        <v>22</v>
      </c>
      <c r="G2" t="s">
        <v>0</v>
      </c>
      <c r="H2" t="s">
        <v>21</v>
      </c>
      <c r="I2" t="s">
        <v>22</v>
      </c>
    </row>
    <row r="3" spans="1:9" x14ac:dyDescent="0.25">
      <c r="A3" s="2" t="s">
        <v>2</v>
      </c>
      <c r="B3" s="4">
        <v>469162000</v>
      </c>
      <c r="C3" s="4">
        <v>73301000</v>
      </c>
      <c r="D3" s="4">
        <v>12985000</v>
      </c>
      <c r="F3" s="2" t="s">
        <v>2</v>
      </c>
      <c r="G3" s="8"/>
      <c r="H3" s="8"/>
      <c r="I3" s="8"/>
    </row>
    <row r="4" spans="1:9" x14ac:dyDescent="0.25">
      <c r="A4" t="s">
        <v>3</v>
      </c>
      <c r="B4" s="5">
        <v>352488000</v>
      </c>
      <c r="C4" s="5">
        <v>50568000</v>
      </c>
      <c r="D4" s="5">
        <v>8919000</v>
      </c>
      <c r="F4" t="s">
        <v>3</v>
      </c>
      <c r="G4" s="8"/>
      <c r="H4" s="8"/>
      <c r="I4" s="8"/>
    </row>
    <row r="5" spans="1:9" x14ac:dyDescent="0.25">
      <c r="A5" s="2" t="s">
        <v>4</v>
      </c>
      <c r="B5" s="4">
        <f>B3-B4</f>
        <v>116674000</v>
      </c>
      <c r="C5" s="4">
        <f t="shared" ref="C5:D5" si="0">C3-C4</f>
        <v>22733000</v>
      </c>
      <c r="D5" s="4">
        <f t="shared" si="0"/>
        <v>4066000</v>
      </c>
      <c r="F5" s="2" t="s">
        <v>4</v>
      </c>
      <c r="G5" s="8"/>
      <c r="H5" s="8"/>
      <c r="I5" s="8"/>
    </row>
    <row r="6" spans="1:9" x14ac:dyDescent="0.25">
      <c r="A6" t="s">
        <v>5</v>
      </c>
      <c r="B6" s="4"/>
      <c r="C6" s="4"/>
      <c r="D6" s="4"/>
      <c r="F6" t="s">
        <v>5</v>
      </c>
      <c r="G6" s="8"/>
      <c r="H6" s="8"/>
      <c r="I6" s="8"/>
    </row>
    <row r="7" spans="1:9" x14ac:dyDescent="0.25">
      <c r="A7" s="3" t="s">
        <v>6</v>
      </c>
      <c r="B7" s="4"/>
      <c r="C7" s="4"/>
      <c r="D7" s="4"/>
      <c r="F7" s="3" t="s">
        <v>6</v>
      </c>
      <c r="G7" s="8"/>
      <c r="H7" s="8"/>
      <c r="I7" s="8"/>
    </row>
    <row r="8" spans="1:9" x14ac:dyDescent="0.25">
      <c r="A8" s="3" t="s">
        <v>7</v>
      </c>
      <c r="B8" s="4">
        <v>88873000</v>
      </c>
      <c r="C8" s="4">
        <v>15220000</v>
      </c>
      <c r="D8" s="4">
        <v>4535000</v>
      </c>
      <c r="F8" s="3" t="s">
        <v>7</v>
      </c>
      <c r="G8" s="8"/>
      <c r="H8" s="8"/>
      <c r="I8" s="8"/>
    </row>
    <row r="9" spans="1:9" x14ac:dyDescent="0.25">
      <c r="A9" s="3" t="s">
        <v>8</v>
      </c>
      <c r="B9" s="4"/>
      <c r="C9" s="4"/>
      <c r="D9" s="4">
        <v>298000</v>
      </c>
      <c r="F9" s="3" t="s">
        <v>8</v>
      </c>
      <c r="G9" s="8"/>
      <c r="H9" s="8"/>
      <c r="I9" s="8"/>
    </row>
    <row r="10" spans="1:9" x14ac:dyDescent="0.25">
      <c r="A10" s="3" t="s">
        <v>9</v>
      </c>
      <c r="B10" s="4"/>
      <c r="C10" s="4">
        <v>2142000</v>
      </c>
      <c r="D10" s="4">
        <v>543000</v>
      </c>
      <c r="F10" s="3" t="s">
        <v>9</v>
      </c>
      <c r="G10" s="8"/>
      <c r="H10" s="8"/>
      <c r="I10" s="8"/>
    </row>
    <row r="11" spans="1:9" x14ac:dyDescent="0.25">
      <c r="A11" t="s">
        <v>10</v>
      </c>
      <c r="B11" s="5">
        <f>SUM(B7:B10)</f>
        <v>88873000</v>
      </c>
      <c r="C11" s="5">
        <f t="shared" ref="C11:D11" si="1">SUM(C7:C10)</f>
        <v>17362000</v>
      </c>
      <c r="D11" s="5">
        <f t="shared" si="1"/>
        <v>5376000</v>
      </c>
      <c r="F11" t="s">
        <v>10</v>
      </c>
      <c r="G11" s="8"/>
      <c r="H11" s="8"/>
      <c r="I11" s="8"/>
    </row>
    <row r="12" spans="1:9" x14ac:dyDescent="0.25">
      <c r="A12" s="2" t="s">
        <v>11</v>
      </c>
      <c r="B12" s="4">
        <f>B5-B11</f>
        <v>27801000</v>
      </c>
      <c r="C12" s="4">
        <f t="shared" ref="C12:D12" si="2">C5-C11</f>
        <v>5371000</v>
      </c>
      <c r="D12" s="4">
        <f t="shared" si="2"/>
        <v>-1310000</v>
      </c>
      <c r="F12" s="2" t="s">
        <v>11</v>
      </c>
      <c r="G12" s="8"/>
      <c r="H12" s="8"/>
      <c r="I12" s="8"/>
    </row>
    <row r="13" spans="1:9" x14ac:dyDescent="0.25">
      <c r="A13" t="s">
        <v>12</v>
      </c>
      <c r="B13" s="4"/>
      <c r="C13" s="4"/>
      <c r="D13" s="4"/>
      <c r="F13" t="s">
        <v>12</v>
      </c>
      <c r="G13" s="8"/>
      <c r="H13" s="8"/>
      <c r="I13" s="8"/>
    </row>
    <row r="14" spans="1:9" x14ac:dyDescent="0.25">
      <c r="A14" s="3" t="s">
        <v>13</v>
      </c>
      <c r="B14" s="5">
        <v>187000</v>
      </c>
      <c r="C14" s="5">
        <v>0</v>
      </c>
      <c r="D14" s="5">
        <v>0</v>
      </c>
      <c r="F14" s="3" t="s">
        <v>13</v>
      </c>
      <c r="G14" s="8"/>
      <c r="H14" s="8"/>
      <c r="I14" s="8"/>
    </row>
    <row r="15" spans="1:9" x14ac:dyDescent="0.25">
      <c r="A15" s="3" t="s">
        <v>14</v>
      </c>
      <c r="B15" s="4">
        <f>B12+B14</f>
        <v>27988000</v>
      </c>
      <c r="C15" s="4">
        <f t="shared" ref="C15:D15" si="3">C12+C14</f>
        <v>5371000</v>
      </c>
      <c r="D15" s="4">
        <f t="shared" si="3"/>
        <v>-1310000</v>
      </c>
      <c r="F15" s="3" t="s">
        <v>14</v>
      </c>
      <c r="G15" s="8"/>
      <c r="H15" s="8"/>
      <c r="I15" s="8"/>
    </row>
    <row r="16" spans="1:9" x14ac:dyDescent="0.25">
      <c r="A16" s="3" t="s">
        <v>15</v>
      </c>
      <c r="B16" s="5">
        <v>2251000</v>
      </c>
      <c r="C16" s="5">
        <v>762000</v>
      </c>
      <c r="D16" s="5">
        <v>226000</v>
      </c>
      <c r="F16" s="3" t="s">
        <v>15</v>
      </c>
      <c r="G16" s="8"/>
      <c r="H16" s="8"/>
      <c r="I16" s="8"/>
    </row>
    <row r="17" spans="1:9" x14ac:dyDescent="0.25">
      <c r="A17" s="3" t="s">
        <v>16</v>
      </c>
      <c r="B17" s="4">
        <f>B15-B16</f>
        <v>25737000</v>
      </c>
      <c r="C17" s="4">
        <f t="shared" ref="C17:D17" si="4">C15-C16</f>
        <v>4609000</v>
      </c>
      <c r="D17" s="4">
        <f t="shared" si="4"/>
        <v>-1536000</v>
      </c>
      <c r="F17" s="3" t="s">
        <v>16</v>
      </c>
      <c r="G17" s="8"/>
      <c r="H17" s="8"/>
      <c r="I17" s="8"/>
    </row>
    <row r="18" spans="1:9" x14ac:dyDescent="0.25">
      <c r="A18" s="3" t="s">
        <v>17</v>
      </c>
      <c r="B18" s="4">
        <v>7981000</v>
      </c>
      <c r="C18" s="4">
        <v>1610000</v>
      </c>
      <c r="D18" s="4">
        <v>-551000</v>
      </c>
      <c r="F18" s="3" t="s">
        <v>17</v>
      </c>
      <c r="G18" s="8"/>
      <c r="H18" s="8"/>
      <c r="I18" s="8"/>
    </row>
    <row r="19" spans="1:9" x14ac:dyDescent="0.25">
      <c r="A19" s="3" t="s">
        <v>18</v>
      </c>
      <c r="B19" s="5">
        <v>-757000</v>
      </c>
      <c r="C19" s="5"/>
      <c r="D19" s="5"/>
      <c r="F19" s="3" t="s">
        <v>18</v>
      </c>
      <c r="G19" s="8"/>
      <c r="H19" s="8"/>
      <c r="I19" s="8"/>
    </row>
    <row r="20" spans="1:9" x14ac:dyDescent="0.25">
      <c r="A20" s="2" t="s">
        <v>19</v>
      </c>
      <c r="B20" s="4">
        <f>B17-B18</f>
        <v>17756000</v>
      </c>
      <c r="C20" s="4">
        <f t="shared" ref="C20:D20" si="5">C17-C18</f>
        <v>2999000</v>
      </c>
      <c r="D20" s="4">
        <f t="shared" si="5"/>
        <v>-985000</v>
      </c>
      <c r="F20" s="2" t="s">
        <v>19</v>
      </c>
      <c r="G20" s="8"/>
      <c r="H20" s="8"/>
      <c r="I2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abSelected="1" zoomScale="80" zoomScaleNormal="80" workbookViewId="0"/>
  </sheetViews>
  <sheetFormatPr defaultRowHeight="15" x14ac:dyDescent="0.25"/>
  <cols>
    <col min="1" max="1" width="35.7109375" style="14" bestFit="1" customWidth="1"/>
    <col min="2" max="2" width="14.85546875" style="14" bestFit="1" customWidth="1"/>
    <col min="3" max="3" width="13.5703125" style="14" bestFit="1" customWidth="1"/>
    <col min="4" max="4" width="14.85546875" style="14" bestFit="1" customWidth="1"/>
    <col min="5" max="5" width="9.140625" style="10"/>
    <col min="6" max="6" width="39.28515625" style="10" bestFit="1" customWidth="1"/>
    <col min="7" max="9" width="12.28515625" style="18" customWidth="1"/>
    <col min="10" max="16384" width="9.140625" style="10"/>
  </cols>
  <sheetData>
    <row r="1" spans="1:9" x14ac:dyDescent="0.25">
      <c r="A1" s="14" t="s">
        <v>64</v>
      </c>
      <c r="F1" s="10" t="s">
        <v>64</v>
      </c>
      <c r="G1" s="18" t="s">
        <v>63</v>
      </c>
    </row>
    <row r="2" spans="1:9" x14ac:dyDescent="0.25">
      <c r="B2" s="14" t="s">
        <v>0</v>
      </c>
      <c r="C2" s="14" t="s">
        <v>21</v>
      </c>
      <c r="D2" s="14" t="s">
        <v>22</v>
      </c>
      <c r="G2" s="18" t="s">
        <v>0</v>
      </c>
      <c r="H2" s="18" t="s">
        <v>21</v>
      </c>
      <c r="I2" s="18" t="s">
        <v>22</v>
      </c>
    </row>
    <row r="3" spans="1:9" x14ac:dyDescent="0.25">
      <c r="A3" s="15" t="s">
        <v>25</v>
      </c>
      <c r="F3" s="11" t="s">
        <v>25</v>
      </c>
    </row>
    <row r="4" spans="1:9" x14ac:dyDescent="0.25">
      <c r="A4" s="14" t="s">
        <v>26</v>
      </c>
      <c r="F4" s="12" t="s">
        <v>26</v>
      </c>
    </row>
    <row r="5" spans="1:9" x14ac:dyDescent="0.25">
      <c r="A5" s="16" t="s">
        <v>35</v>
      </c>
      <c r="B5" s="14">
        <v>7781000</v>
      </c>
      <c r="C5" s="14">
        <v>784000</v>
      </c>
      <c r="D5" s="14">
        <v>7395000</v>
      </c>
      <c r="F5" s="13" t="s">
        <v>35</v>
      </c>
    </row>
    <row r="6" spans="1:9" x14ac:dyDescent="0.25">
      <c r="A6" s="16" t="s">
        <v>36</v>
      </c>
      <c r="B6" s="14">
        <v>0</v>
      </c>
      <c r="C6" s="14">
        <v>0</v>
      </c>
      <c r="D6" s="14">
        <v>0</v>
      </c>
      <c r="F6" s="13" t="s">
        <v>36</v>
      </c>
    </row>
    <row r="7" spans="1:9" x14ac:dyDescent="0.25">
      <c r="A7" s="16" t="s">
        <v>37</v>
      </c>
      <c r="B7" s="14">
        <v>6768000</v>
      </c>
      <c r="C7" s="14">
        <v>5841000</v>
      </c>
      <c r="D7" s="14">
        <v>5089000</v>
      </c>
      <c r="F7" s="13" t="s">
        <v>37</v>
      </c>
    </row>
    <row r="8" spans="1:9" x14ac:dyDescent="0.25">
      <c r="A8" s="16" t="s">
        <v>38</v>
      </c>
      <c r="B8" s="14">
        <v>43803000</v>
      </c>
      <c r="C8" s="14">
        <v>7903000</v>
      </c>
      <c r="D8" s="14">
        <v>36437000</v>
      </c>
      <c r="F8" s="13" t="s">
        <v>38</v>
      </c>
    </row>
    <row r="9" spans="1:9" x14ac:dyDescent="0.25">
      <c r="A9" s="16" t="s">
        <v>39</v>
      </c>
      <c r="B9" s="17">
        <v>1588000</v>
      </c>
      <c r="C9" s="17">
        <v>1860000</v>
      </c>
      <c r="D9" s="17">
        <v>3091000</v>
      </c>
      <c r="F9" s="13" t="s">
        <v>39</v>
      </c>
    </row>
    <row r="10" spans="1:9" x14ac:dyDescent="0.25">
      <c r="A10" s="14" t="s">
        <v>27</v>
      </c>
      <c r="B10" s="14">
        <f>SUM(B5:B9)</f>
        <v>59940000</v>
      </c>
      <c r="C10" s="14">
        <f>SUM(C5:C9)</f>
        <v>16388000</v>
      </c>
      <c r="D10" s="14">
        <f>SUM(D5:D9)</f>
        <v>52012000</v>
      </c>
      <c r="F10" s="12" t="s">
        <v>27</v>
      </c>
    </row>
    <row r="11" spans="1:9" x14ac:dyDescent="0.25">
      <c r="A11" s="14" t="s">
        <v>28</v>
      </c>
      <c r="B11" s="14">
        <v>0</v>
      </c>
      <c r="F11" s="12" t="s">
        <v>28</v>
      </c>
    </row>
    <row r="12" spans="1:9" x14ac:dyDescent="0.25">
      <c r="A12" s="14" t="s">
        <v>29</v>
      </c>
      <c r="B12" s="14">
        <v>116681000</v>
      </c>
      <c r="C12" s="14">
        <v>30653000</v>
      </c>
      <c r="D12" s="14">
        <v>107878000</v>
      </c>
      <c r="F12" s="12" t="s">
        <v>29</v>
      </c>
    </row>
    <row r="13" spans="1:9" x14ac:dyDescent="0.25">
      <c r="A13" s="14" t="s">
        <v>30</v>
      </c>
      <c r="B13" s="14">
        <v>20497000</v>
      </c>
      <c r="C13" s="14">
        <v>0</v>
      </c>
      <c r="D13" s="14">
        <v>16763000</v>
      </c>
      <c r="F13" s="12" t="s">
        <v>30</v>
      </c>
    </row>
    <row r="14" spans="1:9" x14ac:dyDescent="0.25">
      <c r="A14" s="14" t="s">
        <v>31</v>
      </c>
      <c r="B14" s="14">
        <v>0</v>
      </c>
      <c r="C14" s="14">
        <v>0</v>
      </c>
      <c r="D14" s="14">
        <v>0</v>
      </c>
      <c r="F14" s="12" t="s">
        <v>31</v>
      </c>
    </row>
    <row r="15" spans="1:9" x14ac:dyDescent="0.25">
      <c r="A15" s="14" t="s">
        <v>32</v>
      </c>
      <c r="B15" s="14">
        <v>0</v>
      </c>
      <c r="C15" s="14">
        <v>0</v>
      </c>
      <c r="D15" s="14">
        <v>0</v>
      </c>
      <c r="F15" s="12" t="s">
        <v>32</v>
      </c>
    </row>
    <row r="16" spans="1:9" x14ac:dyDescent="0.25">
      <c r="A16" s="14" t="s">
        <v>33</v>
      </c>
      <c r="B16" s="14">
        <v>5987000</v>
      </c>
      <c r="C16" s="14">
        <v>1122000</v>
      </c>
      <c r="D16" s="14">
        <v>4129000</v>
      </c>
      <c r="F16" s="12" t="s">
        <v>33</v>
      </c>
    </row>
    <row r="17" spans="1:6" x14ac:dyDescent="0.25">
      <c r="A17" s="14" t="s">
        <v>34</v>
      </c>
      <c r="B17" s="17">
        <v>0</v>
      </c>
      <c r="C17" s="17">
        <v>0</v>
      </c>
      <c r="D17" s="17">
        <v>0</v>
      </c>
      <c r="F17" s="12" t="s">
        <v>34</v>
      </c>
    </row>
    <row r="18" spans="1:6" x14ac:dyDescent="0.25">
      <c r="A18" s="15" t="s">
        <v>40</v>
      </c>
      <c r="B18" s="14">
        <f>SUM(B10:B17)</f>
        <v>203105000</v>
      </c>
      <c r="C18" s="14">
        <f t="shared" ref="C18:D18" si="0">SUM(C10:C17)</f>
        <v>48163000</v>
      </c>
      <c r="D18" s="14">
        <f t="shared" si="0"/>
        <v>180782000</v>
      </c>
      <c r="F18" s="11" t="s">
        <v>40</v>
      </c>
    </row>
    <row r="19" spans="1:6" x14ac:dyDescent="0.25">
      <c r="F19" s="12"/>
    </row>
    <row r="20" spans="1:6" x14ac:dyDescent="0.25">
      <c r="A20" s="15" t="s">
        <v>41</v>
      </c>
      <c r="F20" s="11" t="s">
        <v>41</v>
      </c>
    </row>
    <row r="21" spans="1:6" x14ac:dyDescent="0.25">
      <c r="A21" s="14" t="s">
        <v>42</v>
      </c>
      <c r="F21" s="12" t="s">
        <v>42</v>
      </c>
    </row>
    <row r="22" spans="1:6" x14ac:dyDescent="0.25">
      <c r="A22" s="16" t="s">
        <v>43</v>
      </c>
      <c r="B22" s="14">
        <v>59099000</v>
      </c>
      <c r="C22" s="14">
        <v>11037000</v>
      </c>
      <c r="D22" s="14">
        <v>52534000</v>
      </c>
      <c r="F22" s="13" t="s">
        <v>43</v>
      </c>
    </row>
    <row r="23" spans="1:6" x14ac:dyDescent="0.25">
      <c r="A23" s="16" t="s">
        <v>44</v>
      </c>
      <c r="B23" s="14">
        <v>12719000</v>
      </c>
      <c r="C23" s="14">
        <v>2994000</v>
      </c>
      <c r="D23" s="14">
        <v>6022000</v>
      </c>
      <c r="F23" s="13" t="s">
        <v>44</v>
      </c>
    </row>
    <row r="24" spans="1:6" x14ac:dyDescent="0.25">
      <c r="A24" s="16" t="s">
        <v>45</v>
      </c>
      <c r="B24" s="14">
        <v>0</v>
      </c>
      <c r="C24" s="14">
        <v>0</v>
      </c>
      <c r="D24" s="14">
        <v>47000</v>
      </c>
      <c r="F24" s="13" t="s">
        <v>45</v>
      </c>
    </row>
    <row r="25" spans="1:6" x14ac:dyDescent="0.25">
      <c r="A25" s="14" t="s">
        <v>46</v>
      </c>
      <c r="B25" s="14">
        <f>SUM(B22:B24)</f>
        <v>71818000</v>
      </c>
      <c r="C25" s="14">
        <f t="shared" ref="C25:D25" si="1">SUM(C22:C24)</f>
        <v>14031000</v>
      </c>
      <c r="D25" s="14">
        <f t="shared" si="1"/>
        <v>58603000</v>
      </c>
      <c r="F25" s="12" t="s">
        <v>46</v>
      </c>
    </row>
    <row r="26" spans="1:6" x14ac:dyDescent="0.25">
      <c r="A26" s="14" t="s">
        <v>47</v>
      </c>
      <c r="B26" s="14">
        <v>41417000</v>
      </c>
      <c r="C26" s="14">
        <v>14654000</v>
      </c>
      <c r="D26" s="14">
        <v>43842000</v>
      </c>
      <c r="F26" s="12" t="s">
        <v>47</v>
      </c>
    </row>
    <row r="27" spans="1:6" x14ac:dyDescent="0.25">
      <c r="A27" s="14" t="s">
        <v>48</v>
      </c>
      <c r="B27" s="14">
        <v>0</v>
      </c>
      <c r="C27" s="14">
        <v>1609000</v>
      </c>
      <c r="D27" s="14">
        <v>0</v>
      </c>
      <c r="F27" s="12" t="s">
        <v>48</v>
      </c>
    </row>
    <row r="28" spans="1:6" x14ac:dyDescent="0.25">
      <c r="A28" s="14" t="s">
        <v>49</v>
      </c>
      <c r="B28" s="14">
        <v>7613000</v>
      </c>
      <c r="C28" s="14">
        <v>1311000</v>
      </c>
      <c r="D28" s="14">
        <v>6682000</v>
      </c>
      <c r="F28" s="12" t="s">
        <v>49</v>
      </c>
    </row>
    <row r="29" spans="1:6" x14ac:dyDescent="0.25">
      <c r="A29" s="14" t="s">
        <v>18</v>
      </c>
      <c r="B29" s="14">
        <v>5395000</v>
      </c>
      <c r="C29" s="14">
        <v>0</v>
      </c>
      <c r="D29" s="14">
        <v>2705000</v>
      </c>
      <c r="F29" s="12" t="s">
        <v>18</v>
      </c>
    </row>
    <row r="30" spans="1:6" x14ac:dyDescent="0.25">
      <c r="A30" s="14" t="s">
        <v>50</v>
      </c>
      <c r="B30" s="17">
        <v>0</v>
      </c>
      <c r="C30" s="17">
        <v>0</v>
      </c>
      <c r="D30" s="17"/>
      <c r="F30" s="12" t="s">
        <v>50</v>
      </c>
    </row>
    <row r="31" spans="1:6" x14ac:dyDescent="0.25">
      <c r="A31" s="15" t="s">
        <v>51</v>
      </c>
      <c r="B31" s="14">
        <f>SUM(B25:B30)</f>
        <v>126243000</v>
      </c>
      <c r="C31" s="14">
        <f t="shared" ref="C31:D31" si="2">SUM(C25:C30)</f>
        <v>31605000</v>
      </c>
      <c r="D31" s="14">
        <f t="shared" si="2"/>
        <v>111832000</v>
      </c>
      <c r="F31" s="11" t="s">
        <v>51</v>
      </c>
    </row>
    <row r="32" spans="1:6" x14ac:dyDescent="0.25">
      <c r="F32" s="12"/>
    </row>
    <row r="33" spans="1:6" x14ac:dyDescent="0.25">
      <c r="A33" s="14" t="s">
        <v>52</v>
      </c>
      <c r="F33" s="12" t="s">
        <v>52</v>
      </c>
    </row>
    <row r="34" spans="1:6" x14ac:dyDescent="0.25">
      <c r="A34" s="14" t="s">
        <v>53</v>
      </c>
      <c r="B34" s="14">
        <v>519000</v>
      </c>
      <c r="C34" s="14">
        <v>0</v>
      </c>
      <c r="D34" s="14">
        <v>408000</v>
      </c>
      <c r="F34" s="12" t="s">
        <v>53</v>
      </c>
    </row>
    <row r="35" spans="1:6" x14ac:dyDescent="0.25">
      <c r="A35" s="14" t="s">
        <v>54</v>
      </c>
      <c r="B35" s="14">
        <v>0</v>
      </c>
      <c r="C35" s="14">
        <v>0</v>
      </c>
      <c r="D35" s="14">
        <v>0</v>
      </c>
      <c r="F35" s="12" t="s">
        <v>54</v>
      </c>
    </row>
    <row r="36" spans="1:6" x14ac:dyDescent="0.25">
      <c r="A36" s="14" t="s">
        <v>55</v>
      </c>
      <c r="B36" s="14">
        <v>0</v>
      </c>
      <c r="C36" s="14">
        <v>0</v>
      </c>
      <c r="D36" s="14">
        <v>0</v>
      </c>
      <c r="F36" s="12" t="s">
        <v>55</v>
      </c>
    </row>
    <row r="37" spans="1:6" x14ac:dyDescent="0.25">
      <c r="A37" s="14" t="s">
        <v>56</v>
      </c>
      <c r="B37" s="14">
        <v>332000</v>
      </c>
      <c r="C37" s="14">
        <v>54000</v>
      </c>
      <c r="D37" s="14">
        <v>352000</v>
      </c>
      <c r="F37" s="12" t="s">
        <v>56</v>
      </c>
    </row>
    <row r="38" spans="1:6" x14ac:dyDescent="0.25">
      <c r="A38" s="14" t="s">
        <v>57</v>
      </c>
      <c r="B38" s="14">
        <v>72978000</v>
      </c>
      <c r="C38" s="14">
        <v>13155000</v>
      </c>
      <c r="D38" s="14">
        <v>63967000</v>
      </c>
      <c r="F38" s="12" t="s">
        <v>57</v>
      </c>
    </row>
    <row r="39" spans="1:6" x14ac:dyDescent="0.25">
      <c r="A39" s="14" t="s">
        <v>58</v>
      </c>
      <c r="B39" s="14">
        <v>0</v>
      </c>
      <c r="C39" s="14">
        <v>0</v>
      </c>
      <c r="D39" s="14">
        <v>0</v>
      </c>
      <c r="F39" s="12" t="s">
        <v>58</v>
      </c>
    </row>
    <row r="40" spans="1:6" x14ac:dyDescent="0.25">
      <c r="A40" s="14" t="s">
        <v>59</v>
      </c>
      <c r="B40" s="14">
        <v>3620000</v>
      </c>
      <c r="C40" s="14">
        <v>3925000</v>
      </c>
      <c r="D40" s="14">
        <v>3577000</v>
      </c>
      <c r="F40" s="12" t="s">
        <v>59</v>
      </c>
    </row>
    <row r="41" spans="1:6" x14ac:dyDescent="0.25">
      <c r="A41" s="14" t="s">
        <v>60</v>
      </c>
      <c r="B41" s="17">
        <v>-587000</v>
      </c>
      <c r="C41" s="17">
        <v>-576000</v>
      </c>
      <c r="D41" s="17">
        <v>646000</v>
      </c>
      <c r="F41" s="12" t="s">
        <v>60</v>
      </c>
    </row>
    <row r="42" spans="1:6" x14ac:dyDescent="0.25">
      <c r="A42" s="15" t="s">
        <v>61</v>
      </c>
      <c r="B42" s="14">
        <f>SUM(B34:B41)</f>
        <v>76862000</v>
      </c>
      <c r="C42" s="14">
        <f t="shared" ref="C42:D42" si="3">SUM(C34:C41)</f>
        <v>16558000</v>
      </c>
      <c r="D42" s="14">
        <f t="shared" si="3"/>
        <v>68950000</v>
      </c>
      <c r="F42" s="11" t="s">
        <v>61</v>
      </c>
    </row>
    <row r="43" spans="1:6" x14ac:dyDescent="0.25">
      <c r="F43" s="12"/>
    </row>
    <row r="44" spans="1:6" x14ac:dyDescent="0.25">
      <c r="A44" s="15" t="s">
        <v>62</v>
      </c>
      <c r="B44" s="14">
        <f>B31+B42</f>
        <v>203105000</v>
      </c>
      <c r="C44" s="14">
        <f t="shared" ref="C44:D44" si="4">C31+C42</f>
        <v>48163000</v>
      </c>
      <c r="D44" s="14">
        <f t="shared" si="4"/>
        <v>180782000</v>
      </c>
      <c r="F44" s="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/>
  </sheetViews>
  <sheetFormatPr defaultRowHeight="15" x14ac:dyDescent="0.25"/>
  <cols>
    <col min="1" max="1" width="32.42578125" bestFit="1" customWidth="1"/>
    <col min="2" max="4" width="15.28515625" bestFit="1" customWidth="1"/>
    <col min="5" max="5" width="9.140625" customWidth="1"/>
    <col min="8" max="8" width="9.140625" customWidth="1"/>
  </cols>
  <sheetData>
    <row r="1" spans="1:10" x14ac:dyDescent="0.25">
      <c r="A1" t="s">
        <v>0</v>
      </c>
      <c r="B1" s="9" t="s">
        <v>1</v>
      </c>
      <c r="C1" s="9"/>
      <c r="D1" s="9"/>
      <c r="E1" s="19" t="s">
        <v>68</v>
      </c>
      <c r="F1" s="20"/>
      <c r="G1" s="21"/>
      <c r="H1" s="19" t="s">
        <v>69</v>
      </c>
      <c r="I1" s="20"/>
      <c r="J1" s="21"/>
    </row>
    <row r="2" spans="1:10" x14ac:dyDescent="0.25">
      <c r="B2" s="1" t="s">
        <v>67</v>
      </c>
      <c r="C2" s="1" t="s">
        <v>66</v>
      </c>
      <c r="D2" s="1" t="s">
        <v>65</v>
      </c>
      <c r="E2" s="22"/>
      <c r="F2" s="23"/>
      <c r="G2" s="24"/>
      <c r="H2" s="22"/>
      <c r="I2" s="23"/>
      <c r="J2" s="24"/>
    </row>
    <row r="3" spans="1:10" x14ac:dyDescent="0.25">
      <c r="A3" s="2" t="s">
        <v>2</v>
      </c>
      <c r="B3" s="4">
        <v>469162000</v>
      </c>
      <c r="C3" s="4">
        <v>446950000</v>
      </c>
      <c r="D3" s="4">
        <v>421849000</v>
      </c>
      <c r="E3" s="22"/>
      <c r="F3" s="23"/>
      <c r="G3" s="24"/>
      <c r="H3" s="22"/>
      <c r="I3" s="23"/>
      <c r="J3" s="24"/>
    </row>
    <row r="4" spans="1:10" x14ac:dyDescent="0.25">
      <c r="A4" t="s">
        <v>3</v>
      </c>
      <c r="B4" s="5">
        <v>352488000</v>
      </c>
      <c r="C4" s="5">
        <v>335127000</v>
      </c>
      <c r="D4" s="5">
        <v>314946000</v>
      </c>
      <c r="E4" s="22"/>
      <c r="F4" s="23"/>
      <c r="G4" s="24"/>
      <c r="H4" s="22"/>
      <c r="I4" s="23"/>
      <c r="J4" s="24"/>
    </row>
    <row r="5" spans="1:10" x14ac:dyDescent="0.25">
      <c r="A5" s="2" t="s">
        <v>4</v>
      </c>
      <c r="B5" s="4">
        <f>B3-B4</f>
        <v>116674000</v>
      </c>
      <c r="C5" s="4">
        <f t="shared" ref="C5:D5" si="0">C3-C4</f>
        <v>111823000</v>
      </c>
      <c r="D5" s="4">
        <f t="shared" si="0"/>
        <v>106903000</v>
      </c>
      <c r="E5" s="22"/>
      <c r="F5" s="23"/>
      <c r="G5" s="24"/>
      <c r="H5" s="22"/>
      <c r="I5" s="23"/>
      <c r="J5" s="24"/>
    </row>
    <row r="6" spans="1:10" x14ac:dyDescent="0.25">
      <c r="A6" t="s">
        <v>5</v>
      </c>
      <c r="B6" s="4"/>
      <c r="C6" s="4"/>
      <c r="D6" s="4"/>
      <c r="E6" s="22"/>
      <c r="F6" s="23"/>
      <c r="G6" s="24"/>
      <c r="H6" s="22"/>
      <c r="I6" s="23"/>
      <c r="J6" s="24"/>
    </row>
    <row r="7" spans="1:10" x14ac:dyDescent="0.25">
      <c r="A7" s="3" t="s">
        <v>6</v>
      </c>
      <c r="B7" s="4"/>
      <c r="C7" s="4"/>
      <c r="D7" s="4"/>
      <c r="E7" s="22"/>
      <c r="F7" s="23"/>
      <c r="G7" s="24"/>
      <c r="H7" s="22"/>
      <c r="I7" s="23"/>
      <c r="J7" s="24"/>
    </row>
    <row r="8" spans="1:10" x14ac:dyDescent="0.25">
      <c r="A8" s="3" t="s">
        <v>7</v>
      </c>
      <c r="B8" s="4">
        <v>88873000</v>
      </c>
      <c r="C8" s="4">
        <v>85265000</v>
      </c>
      <c r="D8" s="4">
        <v>81361000</v>
      </c>
      <c r="E8" s="22"/>
      <c r="F8" s="23"/>
      <c r="G8" s="24"/>
      <c r="H8" s="22"/>
      <c r="I8" s="23"/>
      <c r="J8" s="24"/>
    </row>
    <row r="9" spans="1:10" x14ac:dyDescent="0.25">
      <c r="A9" s="3" t="s">
        <v>8</v>
      </c>
      <c r="B9" s="4"/>
      <c r="C9" s="4"/>
      <c r="D9" s="4"/>
      <c r="E9" s="22"/>
      <c r="F9" s="23"/>
      <c r="G9" s="24"/>
      <c r="H9" s="22"/>
      <c r="I9" s="23"/>
      <c r="J9" s="24"/>
    </row>
    <row r="10" spans="1:10" x14ac:dyDescent="0.25">
      <c r="A10" s="3" t="s">
        <v>9</v>
      </c>
      <c r="B10" s="4"/>
      <c r="C10" s="4"/>
      <c r="D10" s="4"/>
      <c r="E10" s="22"/>
      <c r="F10" s="23"/>
      <c r="G10" s="24"/>
      <c r="H10" s="22"/>
      <c r="I10" s="23"/>
      <c r="J10" s="24"/>
    </row>
    <row r="11" spans="1:10" x14ac:dyDescent="0.25">
      <c r="A11" t="s">
        <v>10</v>
      </c>
      <c r="B11" s="5">
        <f>SUM(B7:B10)</f>
        <v>88873000</v>
      </c>
      <c r="C11" s="5">
        <f t="shared" ref="C11:D11" si="1">SUM(C7:C10)</f>
        <v>85265000</v>
      </c>
      <c r="D11" s="5">
        <f t="shared" si="1"/>
        <v>81361000</v>
      </c>
      <c r="E11" s="22"/>
      <c r="F11" s="23"/>
      <c r="G11" s="24"/>
      <c r="H11" s="22"/>
      <c r="I11" s="23"/>
      <c r="J11" s="24"/>
    </row>
    <row r="12" spans="1:10" x14ac:dyDescent="0.25">
      <c r="A12" s="2" t="s">
        <v>11</v>
      </c>
      <c r="B12" s="4">
        <f>B5-B11</f>
        <v>27801000</v>
      </c>
      <c r="C12" s="4">
        <f t="shared" ref="C12:D12" si="2">C5-C11</f>
        <v>26558000</v>
      </c>
      <c r="D12" s="4">
        <f t="shared" si="2"/>
        <v>25542000</v>
      </c>
      <c r="E12" s="22"/>
      <c r="F12" s="23"/>
      <c r="G12" s="24"/>
      <c r="H12" s="22"/>
      <c r="I12" s="23"/>
      <c r="J12" s="24"/>
    </row>
    <row r="13" spans="1:10" x14ac:dyDescent="0.25">
      <c r="A13" t="s">
        <v>12</v>
      </c>
      <c r="B13" s="4"/>
      <c r="C13" s="4"/>
      <c r="D13" s="4"/>
      <c r="E13" s="22"/>
      <c r="F13" s="23"/>
      <c r="G13" s="24"/>
      <c r="H13" s="22"/>
      <c r="I13" s="23"/>
      <c r="J13" s="24"/>
    </row>
    <row r="14" spans="1:10" x14ac:dyDescent="0.25">
      <c r="A14" s="3" t="s">
        <v>13</v>
      </c>
      <c r="B14" s="5">
        <v>187000</v>
      </c>
      <c r="C14" s="5">
        <v>162000</v>
      </c>
      <c r="D14" s="5">
        <v>201000</v>
      </c>
      <c r="E14" s="22"/>
      <c r="F14" s="23"/>
      <c r="G14" s="24"/>
      <c r="H14" s="22"/>
      <c r="I14" s="23"/>
      <c r="J14" s="24"/>
    </row>
    <row r="15" spans="1:10" x14ac:dyDescent="0.25">
      <c r="A15" s="3" t="s">
        <v>14</v>
      </c>
      <c r="B15" s="4">
        <f>B12+B14</f>
        <v>27988000</v>
      </c>
      <c r="C15" s="4">
        <f t="shared" ref="C15:D15" si="3">C12+C14</f>
        <v>26720000</v>
      </c>
      <c r="D15" s="4">
        <f t="shared" si="3"/>
        <v>25743000</v>
      </c>
      <c r="E15" s="22"/>
      <c r="F15" s="23"/>
      <c r="G15" s="24"/>
      <c r="H15" s="22"/>
      <c r="I15" s="23"/>
      <c r="J15" s="24"/>
    </row>
    <row r="16" spans="1:10" x14ac:dyDescent="0.25">
      <c r="A16" s="3" t="s">
        <v>15</v>
      </c>
      <c r="B16" s="5">
        <v>2251000</v>
      </c>
      <c r="C16" s="5">
        <v>2322000</v>
      </c>
      <c r="D16" s="5">
        <v>2205000</v>
      </c>
      <c r="E16" s="22"/>
      <c r="F16" s="23"/>
      <c r="G16" s="24"/>
      <c r="H16" s="22"/>
      <c r="I16" s="23"/>
      <c r="J16" s="24"/>
    </row>
    <row r="17" spans="1:10" x14ac:dyDescent="0.25">
      <c r="A17" s="3" t="s">
        <v>16</v>
      </c>
      <c r="B17" s="4">
        <f>B15-B16</f>
        <v>25737000</v>
      </c>
      <c r="C17" s="4">
        <f t="shared" ref="C17:D17" si="4">C15-C16</f>
        <v>24398000</v>
      </c>
      <c r="D17" s="4">
        <f t="shared" si="4"/>
        <v>23538000</v>
      </c>
      <c r="E17" s="22"/>
      <c r="F17" s="23"/>
      <c r="G17" s="24"/>
      <c r="H17" s="22"/>
      <c r="I17" s="23"/>
      <c r="J17" s="24"/>
    </row>
    <row r="18" spans="1:10" x14ac:dyDescent="0.25">
      <c r="A18" s="3" t="s">
        <v>17</v>
      </c>
      <c r="B18" s="4">
        <v>7981000</v>
      </c>
      <c r="C18" s="4">
        <v>7944000</v>
      </c>
      <c r="D18" s="4">
        <v>7579000</v>
      </c>
      <c r="E18" s="22"/>
      <c r="F18" s="23"/>
      <c r="G18" s="24"/>
      <c r="H18" s="22"/>
      <c r="I18" s="23"/>
      <c r="J18" s="24"/>
    </row>
    <row r="19" spans="1:10" x14ac:dyDescent="0.25">
      <c r="A19" s="3" t="s">
        <v>18</v>
      </c>
      <c r="B19" s="5">
        <v>-757000</v>
      </c>
      <c r="C19" s="5">
        <v>-688000</v>
      </c>
      <c r="D19" s="5">
        <v>-604000</v>
      </c>
      <c r="E19" s="22"/>
      <c r="F19" s="23"/>
      <c r="G19" s="24"/>
      <c r="H19" s="22"/>
      <c r="I19" s="23"/>
      <c r="J19" s="24"/>
    </row>
    <row r="20" spans="1:10" x14ac:dyDescent="0.25">
      <c r="A20" s="2" t="s">
        <v>19</v>
      </c>
      <c r="B20" s="4">
        <f>B17-B18</f>
        <v>17756000</v>
      </c>
      <c r="C20" s="4">
        <f t="shared" ref="C20:D20" si="5">C17-C18</f>
        <v>16454000</v>
      </c>
      <c r="D20" s="4">
        <f t="shared" si="5"/>
        <v>15959000</v>
      </c>
      <c r="E20" s="25"/>
      <c r="F20" s="26"/>
      <c r="G20" s="27"/>
      <c r="H20" s="25"/>
      <c r="I20" s="26"/>
      <c r="J20" s="27"/>
    </row>
    <row r="22" spans="1:10" x14ac:dyDescent="0.25">
      <c r="A22" s="3"/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</sheetData>
  <mergeCells count="3">
    <mergeCell ref="B1:D1"/>
    <mergeCell ref="E1:G1"/>
    <mergeCell ref="H1:J1"/>
  </mergeCells>
  <phoneticPr fontId="5" type="noConversion"/>
  <conditionalFormatting sqref="H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{34E6EDF8-2DE6-4185-8A15-C49F8C01C9B7}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E6EDF8-2DE6-4185-8A15-C49F8C01C9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zoomScale="90" zoomScaleNormal="90" workbookViewId="0"/>
  </sheetViews>
  <sheetFormatPr defaultRowHeight="15" x14ac:dyDescent="0.25"/>
  <cols>
    <col min="1" max="1" width="35.7109375" style="4" bestFit="1" customWidth="1"/>
    <col min="2" max="4" width="13.28515625" style="14" bestFit="1" customWidth="1"/>
    <col min="5" max="16384" width="9.140625" style="4"/>
  </cols>
  <sheetData>
    <row r="1" spans="1:10" x14ac:dyDescent="0.25">
      <c r="A1" s="4" t="s">
        <v>23</v>
      </c>
      <c r="B1" s="14" t="s">
        <v>24</v>
      </c>
      <c r="E1" s="28" t="s">
        <v>70</v>
      </c>
      <c r="F1" s="29"/>
      <c r="G1" s="30"/>
      <c r="H1" s="28" t="s">
        <v>69</v>
      </c>
      <c r="I1" s="29"/>
      <c r="J1" s="30"/>
    </row>
    <row r="2" spans="1:10" x14ac:dyDescent="0.25">
      <c r="B2" s="14" t="s">
        <v>67</v>
      </c>
      <c r="C2" s="14" t="s">
        <v>66</v>
      </c>
      <c r="D2" s="14" t="s">
        <v>65</v>
      </c>
      <c r="E2" s="31" t="s">
        <v>67</v>
      </c>
      <c r="F2" s="32" t="s">
        <v>66</v>
      </c>
      <c r="G2" s="33" t="s">
        <v>65</v>
      </c>
      <c r="H2" s="31" t="s">
        <v>67</v>
      </c>
      <c r="I2" s="32" t="s">
        <v>66</v>
      </c>
      <c r="J2" s="33" t="s">
        <v>65</v>
      </c>
    </row>
    <row r="3" spans="1:10" x14ac:dyDescent="0.25">
      <c r="A3" s="6" t="s">
        <v>25</v>
      </c>
      <c r="E3" s="34"/>
      <c r="F3" s="35"/>
      <c r="G3" s="36"/>
      <c r="H3" s="34"/>
      <c r="I3" s="35"/>
      <c r="J3" s="36"/>
    </row>
    <row r="4" spans="1:10" x14ac:dyDescent="0.25">
      <c r="A4" s="4" t="s">
        <v>26</v>
      </c>
      <c r="E4" s="34"/>
      <c r="F4" s="35"/>
      <c r="G4" s="36"/>
      <c r="H4" s="34"/>
      <c r="I4" s="35"/>
      <c r="J4" s="36"/>
    </row>
    <row r="5" spans="1:10" x14ac:dyDescent="0.25">
      <c r="A5" s="7" t="s">
        <v>35</v>
      </c>
      <c r="B5" s="14">
        <v>7781000</v>
      </c>
      <c r="C5" s="14">
        <v>6550000</v>
      </c>
      <c r="D5" s="14">
        <v>7395000</v>
      </c>
      <c r="E5" s="37"/>
      <c r="F5" s="38"/>
      <c r="G5" s="39"/>
      <c r="H5" s="34"/>
      <c r="I5" s="35"/>
      <c r="J5" s="36"/>
    </row>
    <row r="6" spans="1:10" x14ac:dyDescent="0.25">
      <c r="A6" s="7" t="s">
        <v>36</v>
      </c>
      <c r="B6" s="14">
        <v>0</v>
      </c>
      <c r="C6" s="14">
        <v>0</v>
      </c>
      <c r="D6" s="14">
        <v>0</v>
      </c>
      <c r="E6" s="37"/>
      <c r="F6" s="38"/>
      <c r="G6" s="39"/>
      <c r="H6" s="34"/>
      <c r="I6" s="35"/>
      <c r="J6" s="36"/>
    </row>
    <row r="7" spans="1:10" x14ac:dyDescent="0.25">
      <c r="A7" s="7" t="s">
        <v>37</v>
      </c>
      <c r="B7" s="14">
        <v>6768000</v>
      </c>
      <c r="C7" s="14">
        <v>5937000</v>
      </c>
      <c r="D7" s="14">
        <v>5089000</v>
      </c>
      <c r="E7" s="37"/>
      <c r="F7" s="38"/>
      <c r="G7" s="39"/>
      <c r="H7" s="34"/>
      <c r="I7" s="35"/>
      <c r="J7" s="36"/>
    </row>
    <row r="8" spans="1:10" x14ac:dyDescent="0.25">
      <c r="A8" s="7" t="s">
        <v>38</v>
      </c>
      <c r="B8" s="14">
        <v>43803000</v>
      </c>
      <c r="C8" s="14">
        <v>40714000</v>
      </c>
      <c r="D8" s="14">
        <v>36437000</v>
      </c>
      <c r="E8" s="37"/>
      <c r="F8" s="38"/>
      <c r="G8" s="39"/>
      <c r="H8" s="34"/>
      <c r="I8" s="35"/>
      <c r="J8" s="36"/>
    </row>
    <row r="9" spans="1:10" x14ac:dyDescent="0.25">
      <c r="A9" s="7" t="s">
        <v>39</v>
      </c>
      <c r="B9" s="17">
        <v>1588000</v>
      </c>
      <c r="C9" s="17">
        <v>1774000</v>
      </c>
      <c r="D9" s="17">
        <v>3091000</v>
      </c>
      <c r="E9" s="37"/>
      <c r="F9" s="38"/>
      <c r="G9" s="39"/>
      <c r="H9" s="34"/>
      <c r="I9" s="35"/>
      <c r="J9" s="36"/>
    </row>
    <row r="10" spans="1:10" x14ac:dyDescent="0.25">
      <c r="A10" s="4" t="s">
        <v>27</v>
      </c>
      <c r="B10" s="14">
        <f>SUM(B5:B9)</f>
        <v>59940000</v>
      </c>
      <c r="C10" s="14">
        <f>SUM(C5:C9)</f>
        <v>54975000</v>
      </c>
      <c r="D10" s="14">
        <f>SUM(D5:D9)</f>
        <v>52012000</v>
      </c>
      <c r="E10" s="37"/>
      <c r="F10" s="38"/>
      <c r="G10" s="39"/>
      <c r="H10" s="34"/>
      <c r="I10" s="35"/>
      <c r="J10" s="36"/>
    </row>
    <row r="11" spans="1:10" x14ac:dyDescent="0.25">
      <c r="A11" s="4" t="s">
        <v>28</v>
      </c>
      <c r="B11" s="14">
        <v>0</v>
      </c>
      <c r="E11" s="37"/>
      <c r="F11" s="38"/>
      <c r="G11" s="39"/>
      <c r="H11" s="34"/>
      <c r="I11" s="35"/>
      <c r="J11" s="36"/>
    </row>
    <row r="12" spans="1:10" x14ac:dyDescent="0.25">
      <c r="A12" s="4" t="s">
        <v>29</v>
      </c>
      <c r="B12" s="14">
        <v>116681000</v>
      </c>
      <c r="C12" s="14">
        <v>112324000</v>
      </c>
      <c r="D12" s="14">
        <v>107878000</v>
      </c>
      <c r="E12" s="37"/>
      <c r="F12" s="38"/>
      <c r="G12" s="39"/>
      <c r="H12" s="34"/>
      <c r="I12" s="35"/>
      <c r="J12" s="36"/>
    </row>
    <row r="13" spans="1:10" x14ac:dyDescent="0.25">
      <c r="A13" s="4" t="s">
        <v>30</v>
      </c>
      <c r="B13" s="14">
        <v>20497000</v>
      </c>
      <c r="C13" s="14">
        <v>20651000</v>
      </c>
      <c r="D13" s="14">
        <v>16763000</v>
      </c>
      <c r="E13" s="37"/>
      <c r="F13" s="38"/>
      <c r="G13" s="39"/>
      <c r="H13" s="34"/>
      <c r="I13" s="35"/>
      <c r="J13" s="36"/>
    </row>
    <row r="14" spans="1:10" x14ac:dyDescent="0.25">
      <c r="A14" s="4" t="s">
        <v>31</v>
      </c>
      <c r="B14" s="14">
        <v>0</v>
      </c>
      <c r="C14" s="14">
        <v>0</v>
      </c>
      <c r="D14" s="14">
        <v>0</v>
      </c>
      <c r="E14" s="37"/>
      <c r="F14" s="38"/>
      <c r="G14" s="39"/>
      <c r="H14" s="34"/>
      <c r="I14" s="35"/>
      <c r="J14" s="36"/>
    </row>
    <row r="15" spans="1:10" x14ac:dyDescent="0.25">
      <c r="A15" s="4" t="s">
        <v>32</v>
      </c>
      <c r="B15" s="14">
        <v>0</v>
      </c>
      <c r="C15" s="14">
        <v>0</v>
      </c>
      <c r="D15" s="14">
        <v>0</v>
      </c>
      <c r="E15" s="37"/>
      <c r="F15" s="38"/>
      <c r="G15" s="39"/>
      <c r="H15" s="34"/>
      <c r="I15" s="35"/>
      <c r="J15" s="36"/>
    </row>
    <row r="16" spans="1:10" x14ac:dyDescent="0.25">
      <c r="A16" s="4" t="s">
        <v>33</v>
      </c>
      <c r="B16" s="14">
        <v>5987000</v>
      </c>
      <c r="C16" s="14">
        <v>5456000</v>
      </c>
      <c r="D16" s="14">
        <v>4129000</v>
      </c>
      <c r="E16" s="37"/>
      <c r="F16" s="38"/>
      <c r="G16" s="39"/>
      <c r="H16" s="34"/>
      <c r="I16" s="35"/>
      <c r="J16" s="36"/>
    </row>
    <row r="17" spans="1:10" x14ac:dyDescent="0.25">
      <c r="A17" s="4" t="s">
        <v>34</v>
      </c>
      <c r="B17" s="17">
        <v>0</v>
      </c>
      <c r="C17" s="17">
        <v>0</v>
      </c>
      <c r="D17" s="17">
        <v>0</v>
      </c>
      <c r="E17" s="37"/>
      <c r="F17" s="38"/>
      <c r="G17" s="39"/>
      <c r="H17" s="34"/>
      <c r="I17" s="35"/>
      <c r="J17" s="36"/>
    </row>
    <row r="18" spans="1:10" x14ac:dyDescent="0.25">
      <c r="A18" s="6" t="s">
        <v>40</v>
      </c>
      <c r="B18" s="14">
        <f>SUM(B10:B17)</f>
        <v>203105000</v>
      </c>
      <c r="C18" s="14">
        <f t="shared" ref="C18:D18" si="0">SUM(C10:C17)</f>
        <v>193406000</v>
      </c>
      <c r="D18" s="14">
        <f t="shared" si="0"/>
        <v>180782000</v>
      </c>
      <c r="E18" s="37"/>
      <c r="F18" s="38"/>
      <c r="G18" s="39"/>
      <c r="H18" s="34"/>
      <c r="I18" s="35"/>
      <c r="J18" s="36"/>
    </row>
    <row r="19" spans="1:10" x14ac:dyDescent="0.25">
      <c r="E19" s="34"/>
      <c r="F19" s="35"/>
      <c r="G19" s="36"/>
      <c r="H19" s="34"/>
      <c r="I19" s="35"/>
      <c r="J19" s="36"/>
    </row>
    <row r="20" spans="1:10" x14ac:dyDescent="0.25">
      <c r="A20" s="6" t="s">
        <v>41</v>
      </c>
      <c r="E20" s="34"/>
      <c r="F20" s="35"/>
      <c r="G20" s="36"/>
      <c r="H20" s="34"/>
      <c r="I20" s="35"/>
      <c r="J20" s="36"/>
    </row>
    <row r="21" spans="1:10" x14ac:dyDescent="0.25">
      <c r="A21" s="4" t="s">
        <v>42</v>
      </c>
      <c r="E21" s="34"/>
      <c r="F21" s="35"/>
      <c r="G21" s="36"/>
      <c r="H21" s="34"/>
      <c r="I21" s="35"/>
      <c r="J21" s="36"/>
    </row>
    <row r="22" spans="1:10" x14ac:dyDescent="0.25">
      <c r="A22" s="7" t="s">
        <v>43</v>
      </c>
      <c r="B22" s="14">
        <v>59099000</v>
      </c>
      <c r="C22" s="14">
        <v>55952000</v>
      </c>
      <c r="D22" s="14">
        <v>52534000</v>
      </c>
      <c r="E22" s="34"/>
      <c r="F22" s="35"/>
      <c r="G22" s="36"/>
      <c r="H22" s="34"/>
      <c r="I22" s="35"/>
      <c r="J22" s="36"/>
    </row>
    <row r="23" spans="1:10" x14ac:dyDescent="0.25">
      <c r="A23" s="7" t="s">
        <v>44</v>
      </c>
      <c r="B23" s="14">
        <v>12719000</v>
      </c>
      <c r="C23" s="14">
        <v>6348000</v>
      </c>
      <c r="D23" s="14">
        <v>6022000</v>
      </c>
      <c r="E23" s="34"/>
      <c r="F23" s="35"/>
      <c r="G23" s="36"/>
      <c r="H23" s="34"/>
      <c r="I23" s="35"/>
      <c r="J23" s="36"/>
    </row>
    <row r="24" spans="1:10" x14ac:dyDescent="0.25">
      <c r="A24" s="7" t="s">
        <v>45</v>
      </c>
      <c r="B24" s="14">
        <v>0</v>
      </c>
      <c r="C24" s="14">
        <v>0</v>
      </c>
      <c r="D24" s="14">
        <v>47000</v>
      </c>
      <c r="E24" s="34"/>
      <c r="F24" s="35"/>
      <c r="G24" s="36"/>
      <c r="H24" s="34"/>
      <c r="I24" s="35"/>
      <c r="J24" s="36"/>
    </row>
    <row r="25" spans="1:10" x14ac:dyDescent="0.25">
      <c r="A25" s="4" t="s">
        <v>46</v>
      </c>
      <c r="B25" s="14">
        <f>SUM(B22:B24)</f>
        <v>71818000</v>
      </c>
      <c r="C25" s="14">
        <f t="shared" ref="C25:D25" si="1">SUM(C22:C24)</f>
        <v>62300000</v>
      </c>
      <c r="D25" s="14">
        <f t="shared" si="1"/>
        <v>58603000</v>
      </c>
      <c r="E25" s="34"/>
      <c r="F25" s="35"/>
      <c r="G25" s="36"/>
      <c r="H25" s="34"/>
      <c r="I25" s="35"/>
      <c r="J25" s="36"/>
    </row>
    <row r="26" spans="1:10" x14ac:dyDescent="0.25">
      <c r="A26" s="4" t="s">
        <v>47</v>
      </c>
      <c r="B26" s="14">
        <v>41417000</v>
      </c>
      <c r="C26" s="14">
        <v>47079000</v>
      </c>
      <c r="D26" s="14">
        <v>43842000</v>
      </c>
      <c r="E26" s="34"/>
      <c r="F26" s="35"/>
      <c r="G26" s="36"/>
      <c r="H26" s="34"/>
      <c r="I26" s="35"/>
      <c r="J26" s="36"/>
    </row>
    <row r="27" spans="1:10" x14ac:dyDescent="0.25">
      <c r="A27" s="4" t="s">
        <v>48</v>
      </c>
      <c r="B27" s="14">
        <v>0</v>
      </c>
      <c r="C27" s="14">
        <v>0</v>
      </c>
      <c r="D27" s="14">
        <v>0</v>
      </c>
      <c r="E27" s="34"/>
      <c r="F27" s="35"/>
      <c r="G27" s="36"/>
      <c r="H27" s="34"/>
      <c r="I27" s="35"/>
      <c r="J27" s="36"/>
    </row>
    <row r="28" spans="1:10" x14ac:dyDescent="0.25">
      <c r="A28" s="4" t="s">
        <v>49</v>
      </c>
      <c r="B28" s="14">
        <v>7613000</v>
      </c>
      <c r="C28" s="14">
        <v>7862000</v>
      </c>
      <c r="D28" s="14">
        <v>6682000</v>
      </c>
      <c r="E28" s="34"/>
      <c r="F28" s="35"/>
      <c r="G28" s="36"/>
      <c r="H28" s="34"/>
      <c r="I28" s="35"/>
      <c r="J28" s="36"/>
    </row>
    <row r="29" spans="1:10" x14ac:dyDescent="0.25">
      <c r="A29" s="4" t="s">
        <v>18</v>
      </c>
      <c r="B29" s="14">
        <v>5395000</v>
      </c>
      <c r="C29" s="14">
        <v>4446000</v>
      </c>
      <c r="D29" s="14">
        <v>2705000</v>
      </c>
      <c r="E29" s="34"/>
      <c r="F29" s="35"/>
      <c r="G29" s="36"/>
      <c r="H29" s="34"/>
      <c r="I29" s="35"/>
      <c r="J29" s="36"/>
    </row>
    <row r="30" spans="1:10" x14ac:dyDescent="0.25">
      <c r="A30" s="4" t="s">
        <v>50</v>
      </c>
      <c r="B30" s="17">
        <v>0</v>
      </c>
      <c r="C30" s="17">
        <v>0</v>
      </c>
      <c r="D30" s="17"/>
      <c r="E30" s="34"/>
      <c r="F30" s="35"/>
      <c r="G30" s="36"/>
      <c r="H30" s="34"/>
      <c r="I30" s="35"/>
      <c r="J30" s="36"/>
    </row>
    <row r="31" spans="1:10" x14ac:dyDescent="0.25">
      <c r="A31" s="6" t="s">
        <v>51</v>
      </c>
      <c r="B31" s="14">
        <f>SUM(B25:B30)</f>
        <v>126243000</v>
      </c>
      <c r="C31" s="14">
        <f t="shared" ref="C31:D31" si="2">SUM(C25:C30)</f>
        <v>121687000</v>
      </c>
      <c r="D31" s="14">
        <f t="shared" si="2"/>
        <v>111832000</v>
      </c>
      <c r="E31" s="34"/>
      <c r="F31" s="35"/>
      <c r="G31" s="36"/>
      <c r="H31" s="34"/>
      <c r="I31" s="35"/>
      <c r="J31" s="36"/>
    </row>
    <row r="32" spans="1:10" x14ac:dyDescent="0.25">
      <c r="E32" s="34"/>
      <c r="F32" s="35"/>
      <c r="G32" s="36"/>
      <c r="H32" s="34"/>
      <c r="I32" s="35"/>
      <c r="J32" s="36"/>
    </row>
    <row r="33" spans="1:10" x14ac:dyDescent="0.25">
      <c r="A33" s="4" t="s">
        <v>52</v>
      </c>
      <c r="E33" s="34"/>
      <c r="F33" s="35"/>
      <c r="G33" s="36"/>
      <c r="H33" s="34"/>
      <c r="I33" s="35"/>
      <c r="J33" s="36"/>
    </row>
    <row r="34" spans="1:10" x14ac:dyDescent="0.25">
      <c r="A34" s="4" t="s">
        <v>53</v>
      </c>
      <c r="B34" s="14">
        <v>519000</v>
      </c>
      <c r="C34" s="14">
        <v>404000</v>
      </c>
      <c r="D34" s="14">
        <v>408000</v>
      </c>
      <c r="E34" s="34"/>
      <c r="F34" s="35"/>
      <c r="G34" s="36"/>
      <c r="H34" s="34"/>
      <c r="I34" s="35"/>
      <c r="J34" s="36"/>
    </row>
    <row r="35" spans="1:10" x14ac:dyDescent="0.25">
      <c r="A35" s="4" t="s">
        <v>54</v>
      </c>
      <c r="B35" s="14">
        <v>0</v>
      </c>
      <c r="C35" s="14">
        <v>0</v>
      </c>
      <c r="D35" s="14">
        <v>0</v>
      </c>
      <c r="E35" s="34"/>
      <c r="F35" s="35"/>
      <c r="G35" s="36"/>
      <c r="H35" s="34"/>
      <c r="I35" s="35"/>
      <c r="J35" s="36"/>
    </row>
    <row r="36" spans="1:10" x14ac:dyDescent="0.25">
      <c r="A36" s="4" t="s">
        <v>55</v>
      </c>
      <c r="B36" s="14">
        <v>0</v>
      </c>
      <c r="C36" s="14">
        <v>0</v>
      </c>
      <c r="D36" s="14">
        <v>0</v>
      </c>
      <c r="E36" s="34"/>
      <c r="F36" s="35"/>
      <c r="G36" s="36"/>
      <c r="H36" s="34"/>
      <c r="I36" s="35"/>
      <c r="J36" s="36"/>
    </row>
    <row r="37" spans="1:10" x14ac:dyDescent="0.25">
      <c r="A37" s="4" t="s">
        <v>56</v>
      </c>
      <c r="B37" s="14">
        <v>332000</v>
      </c>
      <c r="C37" s="14">
        <v>342000</v>
      </c>
      <c r="D37" s="14">
        <v>352000</v>
      </c>
      <c r="E37" s="34"/>
      <c r="F37" s="35"/>
      <c r="G37" s="36"/>
      <c r="H37" s="34"/>
      <c r="I37" s="35"/>
      <c r="J37" s="36"/>
    </row>
    <row r="38" spans="1:10" x14ac:dyDescent="0.25">
      <c r="A38" s="4" t="s">
        <v>57</v>
      </c>
      <c r="B38" s="14">
        <v>72978000</v>
      </c>
      <c r="C38" s="14">
        <v>68691000</v>
      </c>
      <c r="D38" s="14">
        <v>63967000</v>
      </c>
      <c r="E38" s="34"/>
      <c r="F38" s="35"/>
      <c r="G38" s="36"/>
      <c r="H38" s="34"/>
      <c r="I38" s="35"/>
      <c r="J38" s="36"/>
    </row>
    <row r="39" spans="1:10" x14ac:dyDescent="0.25">
      <c r="A39" s="4" t="s">
        <v>58</v>
      </c>
      <c r="B39" s="14">
        <v>0</v>
      </c>
      <c r="C39" s="14">
        <v>0</v>
      </c>
      <c r="D39" s="14">
        <v>0</v>
      </c>
      <c r="E39" s="34"/>
      <c r="F39" s="35"/>
      <c r="G39" s="36"/>
      <c r="H39" s="34"/>
      <c r="I39" s="35"/>
      <c r="J39" s="36"/>
    </row>
    <row r="40" spans="1:10" x14ac:dyDescent="0.25">
      <c r="A40" s="4" t="s">
        <v>59</v>
      </c>
      <c r="B40" s="14">
        <v>3620000</v>
      </c>
      <c r="C40" s="14">
        <v>3692000</v>
      </c>
      <c r="D40" s="14">
        <v>3577000</v>
      </c>
      <c r="E40" s="34"/>
      <c r="F40" s="35"/>
      <c r="G40" s="36"/>
      <c r="H40" s="34"/>
      <c r="I40" s="35"/>
      <c r="J40" s="36"/>
    </row>
    <row r="41" spans="1:10" x14ac:dyDescent="0.25">
      <c r="A41" s="4" t="s">
        <v>60</v>
      </c>
      <c r="B41" s="17">
        <v>-587000</v>
      </c>
      <c r="C41" s="17">
        <v>-1410000</v>
      </c>
      <c r="D41" s="17">
        <v>646000</v>
      </c>
      <c r="E41" s="34"/>
      <c r="F41" s="35"/>
      <c r="G41" s="36"/>
      <c r="H41" s="34"/>
      <c r="I41" s="35"/>
      <c r="J41" s="36"/>
    </row>
    <row r="42" spans="1:10" x14ac:dyDescent="0.25">
      <c r="A42" s="6" t="s">
        <v>61</v>
      </c>
      <c r="B42" s="14">
        <f>SUM(B34:B41)</f>
        <v>76862000</v>
      </c>
      <c r="C42" s="14">
        <f t="shared" ref="C42:D42" si="3">SUM(C34:C41)</f>
        <v>71719000</v>
      </c>
      <c r="D42" s="14">
        <f t="shared" si="3"/>
        <v>68950000</v>
      </c>
      <c r="E42" s="34"/>
      <c r="F42" s="35"/>
      <c r="G42" s="36"/>
      <c r="H42" s="34"/>
      <c r="I42" s="35"/>
      <c r="J42" s="36"/>
    </row>
    <row r="43" spans="1:10" x14ac:dyDescent="0.25">
      <c r="E43" s="34"/>
      <c r="F43" s="35"/>
      <c r="G43" s="36"/>
      <c r="H43" s="34"/>
      <c r="I43" s="35"/>
      <c r="J43" s="36"/>
    </row>
    <row r="44" spans="1:10" x14ac:dyDescent="0.25">
      <c r="A44" s="6" t="s">
        <v>62</v>
      </c>
      <c r="B44" s="14">
        <f>B31+B42</f>
        <v>203105000</v>
      </c>
      <c r="C44" s="14">
        <f t="shared" ref="C44:D44" si="4">C31+C42</f>
        <v>193406000</v>
      </c>
      <c r="D44" s="14">
        <f t="shared" si="4"/>
        <v>180782000</v>
      </c>
      <c r="E44" s="40"/>
      <c r="F44" s="5"/>
      <c r="G44" s="41"/>
      <c r="H44" s="40"/>
      <c r="I44" s="5"/>
      <c r="J44" s="41"/>
    </row>
  </sheetData>
  <mergeCells count="2"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Comparative Income Statement</vt:lpstr>
      <vt:lpstr>Comparative Balance Sheet</vt:lpstr>
      <vt:lpstr>Time Series Income Statement</vt:lpstr>
      <vt:lpstr>Time Series Balance Sheet</vt:lpstr>
    </vt:vector>
  </TitlesOfParts>
  <Company>Mitchell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Bloom, Debra</dc:creator>
  <cp:lastModifiedBy>Debby Bloom</cp:lastModifiedBy>
  <dcterms:created xsi:type="dcterms:W3CDTF">2013-05-22T15:41:09Z</dcterms:created>
  <dcterms:modified xsi:type="dcterms:W3CDTF">2025-05-10T22:30:01Z</dcterms:modified>
</cp:coreProperties>
</file>